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32" i="1"/>
  <c r="M31"/>
  <c r="M30"/>
  <c r="M29"/>
  <c r="M28"/>
  <c r="M27"/>
  <c r="M24"/>
  <c r="M23"/>
  <c r="M22"/>
  <c r="M21"/>
  <c r="M20"/>
  <c r="M19"/>
  <c r="O32"/>
  <c r="O31"/>
  <c r="O30"/>
  <c r="O29"/>
  <c r="O28"/>
  <c r="O27"/>
  <c r="O24"/>
  <c r="O23"/>
  <c r="O22"/>
  <c r="O21"/>
  <c r="O20"/>
  <c r="O19"/>
  <c r="K19"/>
  <c r="K20"/>
  <c r="K21"/>
  <c r="K22"/>
  <c r="K23"/>
  <c r="K24"/>
  <c r="K27"/>
  <c r="K28"/>
  <c r="K29"/>
  <c r="K30"/>
  <c r="K31"/>
  <c r="K32"/>
  <c r="Q32"/>
  <c r="Q31"/>
  <c r="Q30"/>
  <c r="Q29"/>
  <c r="Q28"/>
  <c r="Q27"/>
  <c r="Q24"/>
  <c r="Q23"/>
  <c r="Q22"/>
  <c r="Q21"/>
  <c r="Q20"/>
  <c r="Q19"/>
  <c r="Q3"/>
  <c r="Q4" s="1"/>
  <c r="Y19" l="1"/>
  <c r="Y20"/>
  <c r="Y21"/>
  <c r="Y22"/>
  <c r="Y23"/>
  <c r="Y24"/>
  <c r="Y27"/>
  <c r="Y28"/>
  <c r="Y29"/>
  <c r="Y30"/>
  <c r="Y31"/>
  <c r="Y32"/>
  <c r="U19"/>
  <c r="W19"/>
  <c r="U20"/>
  <c r="W20"/>
  <c r="U21"/>
  <c r="W21"/>
  <c r="U22"/>
  <c r="W22"/>
  <c r="U23"/>
  <c r="W23"/>
  <c r="U24"/>
  <c r="W24"/>
  <c r="U27"/>
  <c r="W27"/>
  <c r="U28"/>
  <c r="W28"/>
  <c r="U29"/>
  <c r="W29"/>
  <c r="U30"/>
  <c r="W30"/>
  <c r="U31"/>
  <c r="W31"/>
  <c r="U32"/>
  <c r="W32"/>
  <c r="G32"/>
  <c r="G31"/>
  <c r="G30"/>
  <c r="G29"/>
  <c r="G28"/>
  <c r="E27"/>
  <c r="E32"/>
  <c r="E31"/>
  <c r="E30"/>
  <c r="E29"/>
  <c r="E28"/>
  <c r="G27"/>
  <c r="I27"/>
  <c r="I32"/>
  <c r="I31"/>
  <c r="I30"/>
  <c r="I29"/>
  <c r="I28"/>
  <c r="G19"/>
  <c r="G24"/>
  <c r="G23"/>
  <c r="G22"/>
  <c r="G21"/>
  <c r="G20"/>
  <c r="I19"/>
  <c r="I24"/>
  <c r="I23"/>
  <c r="I22"/>
  <c r="I21"/>
  <c r="I20"/>
  <c r="E20"/>
  <c r="E21"/>
  <c r="E22"/>
  <c r="E23"/>
  <c r="E24"/>
  <c r="E19"/>
  <c r="Q5"/>
</calcChain>
</file>

<file path=xl/sharedStrings.xml><?xml version="1.0" encoding="utf-8"?>
<sst xmlns="http://schemas.openxmlformats.org/spreadsheetml/2006/main" count="27" uniqueCount="25">
  <si>
    <t>Transmission Gears</t>
  </si>
  <si>
    <t>Rear End Ratio</t>
  </si>
  <si>
    <t>Sidewall Ratio</t>
  </si>
  <si>
    <t>Rotations / Mi</t>
  </si>
  <si>
    <t>Tire Width (mm)</t>
  </si>
  <si>
    <t>Wheel Diam. (in)</t>
  </si>
  <si>
    <t>Effective Diam. (in)</t>
  </si>
  <si>
    <t>Circumference (ft)</t>
  </si>
  <si>
    <t>700R4</t>
  </si>
  <si>
    <t>T5</t>
  </si>
  <si>
    <t>T56</t>
  </si>
  <si>
    <t>TKO500</t>
  </si>
  <si>
    <t>TKO600</t>
  </si>
  <si>
    <t>TH350</t>
  </si>
  <si>
    <t>Max RPM</t>
  </si>
  <si>
    <t>Short OD</t>
  </si>
  <si>
    <t>Cruise RPM</t>
  </si>
  <si>
    <t>Cruise Speed (mph)</t>
  </si>
  <si>
    <t>Max Speed in Gear (mph)</t>
  </si>
  <si>
    <t>4L60E</t>
  </si>
  <si>
    <t>Powerglide</t>
  </si>
  <si>
    <t>Ideal</t>
  </si>
  <si>
    <t>GTO</t>
  </si>
  <si>
    <t>Camaro</t>
  </si>
  <si>
    <t>Jegs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</si>
</sst>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lef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2" borderId="10" xfId="0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10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2" fontId="0" fillId="0" borderId="0" xfId="0" applyNumberFormat="1" applyFill="1" applyBorder="1"/>
    <xf numFmtId="164" fontId="0" fillId="0" borderId="0" xfId="0" applyNumberFormat="1" applyBorder="1"/>
    <xf numFmtId="0" fontId="0" fillId="0" borderId="14" xfId="0" applyBorder="1"/>
    <xf numFmtId="0" fontId="1" fillId="0" borderId="14" xfId="0" applyFont="1" applyBorder="1" applyAlignment="1">
      <alignment horizontal="center"/>
    </xf>
    <xf numFmtId="0" fontId="0" fillId="0" borderId="14" xfId="0" applyFill="1" applyBorder="1"/>
    <xf numFmtId="0" fontId="1" fillId="0" borderId="14" xfId="0" applyFont="1" applyFill="1" applyBorder="1" applyAlignment="1">
      <alignment horizontal="center"/>
    </xf>
    <xf numFmtId="0" fontId="0" fillId="0" borderId="5" xfId="0" applyFont="1" applyBorder="1"/>
    <xf numFmtId="0" fontId="0" fillId="0" borderId="13" xfId="0" applyFont="1" applyBorder="1"/>
    <xf numFmtId="0" fontId="2" fillId="0" borderId="13" xfId="0" applyFont="1" applyBorder="1" applyAlignment="1">
      <alignment horizontal="center"/>
    </xf>
    <xf numFmtId="0" fontId="0" fillId="0" borderId="13" xfId="0" applyFont="1" applyFill="1" applyBorder="1"/>
    <xf numFmtId="0" fontId="2" fillId="0" borderId="13" xfId="0" applyFont="1" applyFill="1" applyBorder="1" applyAlignment="1">
      <alignment horizontal="center"/>
    </xf>
    <xf numFmtId="0" fontId="0" fillId="0" borderId="6" xfId="0" applyFont="1" applyBorder="1"/>
    <xf numFmtId="0" fontId="0" fillId="0" borderId="0" xfId="0" applyFo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indent="3"/>
    </xf>
    <xf numFmtId="0" fontId="0" fillId="0" borderId="6" xfId="0" applyBorder="1" applyAlignment="1">
      <alignment horizontal="right" indent="3"/>
    </xf>
    <xf numFmtId="0" fontId="0" fillId="0" borderId="0" xfId="0" applyAlignment="1">
      <alignment horizontal="right" indent="3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F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33"/>
  <sheetViews>
    <sheetView tabSelected="1" topLeftCell="B1" workbookViewId="0">
      <selection activeCell="T9" sqref="T9"/>
    </sheetView>
  </sheetViews>
  <sheetFormatPr defaultRowHeight="15"/>
  <cols>
    <col min="1" max="1" width="2.5703125" customWidth="1"/>
    <col min="2" max="2" width="3.42578125" customWidth="1"/>
    <col min="5" max="5" width="10.140625" customWidth="1"/>
    <col min="6" max="6" width="3.42578125" customWidth="1"/>
    <col min="7" max="7" width="10.140625" customWidth="1"/>
    <col min="8" max="8" width="3.42578125" customWidth="1"/>
    <col min="9" max="9" width="10.140625" customWidth="1"/>
    <col min="10" max="10" width="3.42578125" customWidth="1"/>
    <col min="11" max="11" width="10.140625" customWidth="1"/>
    <col min="12" max="12" width="3.42578125" customWidth="1"/>
    <col min="13" max="13" width="10.140625" bestFit="1" customWidth="1"/>
    <col min="14" max="14" width="3.42578125" customWidth="1"/>
    <col min="15" max="15" width="10.140625" bestFit="1" customWidth="1"/>
    <col min="16" max="16" width="3.42578125" customWidth="1"/>
    <col min="17" max="17" width="10.140625" bestFit="1" customWidth="1"/>
    <col min="18" max="18" width="3.42578125" customWidth="1"/>
    <col min="19" max="19" width="2.5703125" customWidth="1"/>
  </cols>
  <sheetData>
    <row r="2" spans="2: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</row>
    <row r="3" spans="2:25">
      <c r="B3" s="1"/>
      <c r="C3" s="40" t="s">
        <v>16</v>
      </c>
      <c r="D3" s="41"/>
      <c r="E3" s="15">
        <v>2400</v>
      </c>
      <c r="F3" s="2"/>
      <c r="G3" s="39" t="s">
        <v>4</v>
      </c>
      <c r="H3" s="39"/>
      <c r="I3" s="39"/>
      <c r="J3" s="8"/>
      <c r="K3" s="17">
        <v>225</v>
      </c>
      <c r="L3" s="8"/>
      <c r="M3" s="39" t="s">
        <v>6</v>
      </c>
      <c r="N3" s="39"/>
      <c r="O3" s="39"/>
      <c r="P3" s="8"/>
      <c r="Q3" s="9">
        <f>(((K3*(K4/100)*2)/25.4)+K5)</f>
        <v>25.086614173228348</v>
      </c>
      <c r="R3" s="3"/>
      <c r="T3" s="2"/>
      <c r="U3" s="2"/>
      <c r="V3" s="2"/>
    </row>
    <row r="4" spans="2:25">
      <c r="B4" s="1"/>
      <c r="C4" s="42" t="s">
        <v>14</v>
      </c>
      <c r="D4" s="42"/>
      <c r="E4" s="15">
        <v>6000</v>
      </c>
      <c r="F4" s="2"/>
      <c r="G4" s="39" t="s">
        <v>2</v>
      </c>
      <c r="H4" s="39"/>
      <c r="I4" s="39"/>
      <c r="J4" s="8"/>
      <c r="K4" s="18">
        <v>40</v>
      </c>
      <c r="L4" s="8"/>
      <c r="M4" s="39" t="s">
        <v>7</v>
      </c>
      <c r="N4" s="39"/>
      <c r="O4" s="39"/>
      <c r="P4" s="8"/>
      <c r="Q4" s="9">
        <f>Q3*PI()/12</f>
        <v>6.5676602325046467</v>
      </c>
      <c r="R4" s="3"/>
    </row>
    <row r="5" spans="2:25">
      <c r="B5" s="1"/>
      <c r="C5" s="40" t="s">
        <v>1</v>
      </c>
      <c r="D5" s="41"/>
      <c r="E5" s="16">
        <v>4.0999999999999996</v>
      </c>
      <c r="F5" s="2"/>
      <c r="G5" s="39" t="s">
        <v>5</v>
      </c>
      <c r="H5" s="39"/>
      <c r="I5" s="39"/>
      <c r="J5" s="8"/>
      <c r="K5" s="18">
        <v>18</v>
      </c>
      <c r="L5" s="8"/>
      <c r="M5" s="39" t="s">
        <v>3</v>
      </c>
      <c r="N5" s="39"/>
      <c r="O5" s="39"/>
      <c r="P5" s="8"/>
      <c r="Q5" s="10">
        <f>5280/Q4</f>
        <v>803.93927412204391</v>
      </c>
      <c r="R5" s="3"/>
    </row>
    <row r="6" spans="2:25" ht="15.75" thickBot="1">
      <c r="B6" s="1"/>
      <c r="F6" s="2"/>
      <c r="G6" s="25"/>
      <c r="H6" s="8"/>
      <c r="I6" s="25"/>
      <c r="J6" s="8"/>
      <c r="K6" s="25"/>
      <c r="L6" s="8"/>
      <c r="M6" s="25"/>
      <c r="N6" s="8"/>
      <c r="O6" s="25"/>
      <c r="P6" s="8"/>
      <c r="Q6" s="25"/>
      <c r="R6" s="3"/>
    </row>
    <row r="7" spans="2:25" ht="19.5" thickTop="1">
      <c r="B7" s="1"/>
      <c r="C7" s="27"/>
      <c r="D7" s="27"/>
      <c r="E7" s="28" t="s">
        <v>8</v>
      </c>
      <c r="F7" s="29"/>
      <c r="G7" s="28" t="s">
        <v>13</v>
      </c>
      <c r="H7" s="29"/>
      <c r="I7" s="30" t="s">
        <v>9</v>
      </c>
      <c r="J7" s="29"/>
      <c r="K7" s="28" t="s">
        <v>10</v>
      </c>
      <c r="L7" s="29"/>
      <c r="M7" s="28" t="s">
        <v>10</v>
      </c>
      <c r="N7" s="29"/>
      <c r="O7" s="28" t="s">
        <v>11</v>
      </c>
      <c r="P7" s="29"/>
      <c r="Q7" s="28" t="s">
        <v>12</v>
      </c>
      <c r="R7" s="3"/>
      <c r="U7" s="28" t="s">
        <v>10</v>
      </c>
      <c r="V7" s="29"/>
      <c r="W7" s="28" t="s">
        <v>20</v>
      </c>
      <c r="X7" s="29"/>
      <c r="Y7" s="28" t="s">
        <v>21</v>
      </c>
    </row>
    <row r="8" spans="2:25" s="37" customFormat="1" ht="15" customHeight="1" thickBot="1">
      <c r="B8" s="31"/>
      <c r="C8" s="32"/>
      <c r="D8" s="32"/>
      <c r="E8" s="33" t="s">
        <v>19</v>
      </c>
      <c r="F8" s="34"/>
      <c r="G8" s="33"/>
      <c r="H8" s="34"/>
      <c r="I8" s="35"/>
      <c r="J8" s="34"/>
      <c r="K8" s="33" t="s">
        <v>23</v>
      </c>
      <c r="L8" s="34"/>
      <c r="M8" s="33" t="s">
        <v>22</v>
      </c>
      <c r="N8" s="34"/>
      <c r="O8" s="33"/>
      <c r="P8" s="34"/>
      <c r="Q8" s="33" t="s">
        <v>15</v>
      </c>
      <c r="R8" s="36"/>
      <c r="U8" s="33" t="s">
        <v>24</v>
      </c>
      <c r="V8" s="34"/>
      <c r="W8" s="33"/>
      <c r="X8" s="34"/>
      <c r="Y8" s="33"/>
    </row>
    <row r="9" spans="2:25" ht="15.75" thickTop="1">
      <c r="B9" s="1"/>
      <c r="C9" s="14"/>
      <c r="D9" s="1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U9" s="2"/>
      <c r="V9" s="2"/>
      <c r="W9" s="2"/>
      <c r="X9" s="2"/>
      <c r="Y9" s="2"/>
    </row>
    <row r="10" spans="2:25">
      <c r="B10" s="1"/>
      <c r="C10" s="38" t="s">
        <v>0</v>
      </c>
      <c r="D10" s="3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U10" s="2"/>
      <c r="V10" s="2"/>
      <c r="W10" s="2"/>
      <c r="X10" s="2"/>
      <c r="Y10" s="2"/>
    </row>
    <row r="11" spans="2:25">
      <c r="B11" s="1"/>
      <c r="C11" s="7">
        <v>1</v>
      </c>
      <c r="D11" s="14"/>
      <c r="E11" s="19">
        <v>3.06</v>
      </c>
      <c r="F11" s="2"/>
      <c r="G11" s="19">
        <v>2.52</v>
      </c>
      <c r="H11" s="2"/>
      <c r="I11" s="19">
        <v>2.95</v>
      </c>
      <c r="J11" s="2"/>
      <c r="K11" s="19">
        <v>2.66</v>
      </c>
      <c r="L11" s="2"/>
      <c r="M11" s="19">
        <v>2.97</v>
      </c>
      <c r="N11" s="2"/>
      <c r="O11" s="19">
        <v>3.27</v>
      </c>
      <c r="P11" s="2"/>
      <c r="Q11" s="19">
        <v>2.87</v>
      </c>
      <c r="R11" s="3"/>
      <c r="U11" s="19">
        <v>2.66</v>
      </c>
      <c r="V11" s="2"/>
      <c r="W11" s="19">
        <v>1.82</v>
      </c>
      <c r="X11" s="2"/>
      <c r="Y11" s="19">
        <v>2.66</v>
      </c>
    </row>
    <row r="12" spans="2:25">
      <c r="B12" s="1"/>
      <c r="C12" s="7">
        <v>2</v>
      </c>
      <c r="D12" s="14"/>
      <c r="E12" s="20">
        <v>1.62</v>
      </c>
      <c r="F12" s="2"/>
      <c r="G12" s="20">
        <v>1.52</v>
      </c>
      <c r="H12" s="2"/>
      <c r="I12" s="20">
        <v>1.94</v>
      </c>
      <c r="J12" s="2"/>
      <c r="K12" s="20">
        <v>1.78</v>
      </c>
      <c r="L12" s="2"/>
      <c r="M12" s="20">
        <v>2.0699999999999998</v>
      </c>
      <c r="N12" s="2"/>
      <c r="O12" s="20">
        <v>1.98</v>
      </c>
      <c r="P12" s="2"/>
      <c r="Q12" s="20">
        <v>1.89</v>
      </c>
      <c r="R12" s="3"/>
      <c r="U12" s="20">
        <v>1.78</v>
      </c>
      <c r="V12" s="2"/>
      <c r="W12" s="20">
        <v>1</v>
      </c>
      <c r="X12" s="2"/>
      <c r="Y12" s="20">
        <v>1.78</v>
      </c>
    </row>
    <row r="13" spans="2:25">
      <c r="B13" s="1"/>
      <c r="C13" s="7">
        <v>3</v>
      </c>
      <c r="D13" s="14"/>
      <c r="E13" s="20">
        <v>1</v>
      </c>
      <c r="F13" s="2"/>
      <c r="G13" s="20">
        <v>1</v>
      </c>
      <c r="H13" s="2"/>
      <c r="I13" s="20">
        <v>1.34</v>
      </c>
      <c r="J13" s="2"/>
      <c r="K13" s="20">
        <v>1.3</v>
      </c>
      <c r="L13" s="2"/>
      <c r="M13" s="20">
        <v>1.43</v>
      </c>
      <c r="N13" s="2"/>
      <c r="O13" s="20">
        <v>1.34</v>
      </c>
      <c r="P13" s="2"/>
      <c r="Q13" s="20">
        <v>1.28</v>
      </c>
      <c r="R13" s="3"/>
      <c r="U13" s="20">
        <v>1.3</v>
      </c>
      <c r="V13" s="2"/>
      <c r="W13" s="20">
        <v>1</v>
      </c>
      <c r="X13" s="2"/>
      <c r="Y13" s="20">
        <v>1.28</v>
      </c>
    </row>
    <row r="14" spans="2:25">
      <c r="B14" s="1"/>
      <c r="C14" s="7">
        <v>4</v>
      </c>
      <c r="D14" s="14"/>
      <c r="E14" s="20">
        <v>0.7</v>
      </c>
      <c r="F14" s="2"/>
      <c r="G14" s="20">
        <v>1</v>
      </c>
      <c r="H14" s="2"/>
      <c r="I14" s="20">
        <v>1</v>
      </c>
      <c r="J14" s="2"/>
      <c r="K14" s="20">
        <v>1</v>
      </c>
      <c r="L14" s="2"/>
      <c r="M14" s="20">
        <v>1</v>
      </c>
      <c r="N14" s="2"/>
      <c r="O14" s="20">
        <v>1</v>
      </c>
      <c r="P14" s="2"/>
      <c r="Q14" s="20">
        <v>1</v>
      </c>
      <c r="R14" s="3"/>
      <c r="U14" s="20">
        <v>1</v>
      </c>
      <c r="V14" s="2"/>
      <c r="W14" s="20">
        <v>1</v>
      </c>
      <c r="X14" s="2"/>
      <c r="Y14" s="20">
        <v>1</v>
      </c>
    </row>
    <row r="15" spans="2:25">
      <c r="B15" s="1"/>
      <c r="C15" s="7">
        <v>5</v>
      </c>
      <c r="D15" s="14"/>
      <c r="E15" s="20">
        <v>0.7</v>
      </c>
      <c r="F15" s="2"/>
      <c r="G15" s="20">
        <v>1</v>
      </c>
      <c r="H15" s="2"/>
      <c r="I15" s="20">
        <v>0.63</v>
      </c>
      <c r="J15" s="2"/>
      <c r="K15" s="20">
        <v>0.74</v>
      </c>
      <c r="L15" s="2"/>
      <c r="M15" s="20">
        <v>0.84</v>
      </c>
      <c r="N15" s="2"/>
      <c r="O15" s="20">
        <v>0.68</v>
      </c>
      <c r="P15" s="2"/>
      <c r="Q15" s="20">
        <v>0.82</v>
      </c>
      <c r="R15" s="3"/>
      <c r="U15" s="20">
        <v>0.8</v>
      </c>
      <c r="V15" s="2"/>
      <c r="W15" s="20">
        <v>1</v>
      </c>
      <c r="X15" s="2"/>
      <c r="Y15" s="20">
        <v>0.82</v>
      </c>
    </row>
    <row r="16" spans="2:25">
      <c r="B16" s="1"/>
      <c r="C16" s="7">
        <v>6</v>
      </c>
      <c r="D16" s="14"/>
      <c r="E16" s="21">
        <v>0.7</v>
      </c>
      <c r="F16" s="2"/>
      <c r="G16" s="21">
        <v>1</v>
      </c>
      <c r="H16" s="2"/>
      <c r="I16" s="21">
        <v>0.63</v>
      </c>
      <c r="J16" s="2"/>
      <c r="K16" s="21">
        <v>0.5</v>
      </c>
      <c r="L16" s="2"/>
      <c r="M16" s="21">
        <v>0.56999999999999995</v>
      </c>
      <c r="N16" s="2"/>
      <c r="O16" s="21">
        <v>0.68</v>
      </c>
      <c r="P16" s="2"/>
      <c r="Q16" s="21">
        <v>0.82</v>
      </c>
      <c r="R16" s="3"/>
      <c r="U16" s="21">
        <v>0.63</v>
      </c>
      <c r="V16" s="2"/>
      <c r="W16" s="21">
        <v>1</v>
      </c>
      <c r="X16" s="2"/>
      <c r="Y16" s="21">
        <v>0.64</v>
      </c>
    </row>
    <row r="17" spans="2:25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"/>
      <c r="U17" s="2"/>
      <c r="V17" s="2"/>
      <c r="W17" s="2"/>
      <c r="X17" s="2"/>
      <c r="Y17" s="2"/>
    </row>
    <row r="18" spans="2:25">
      <c r="B18" s="1"/>
      <c r="C18" s="2" t="s">
        <v>17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  <c r="U18" s="2"/>
      <c r="V18" s="2"/>
      <c r="W18" s="2"/>
      <c r="X18" s="2"/>
      <c r="Y18" s="2"/>
    </row>
    <row r="19" spans="2:25">
      <c r="B19" s="1"/>
      <c r="C19" s="7">
        <v>1</v>
      </c>
      <c r="D19" s="2"/>
      <c r="E19" s="22">
        <f t="shared" ref="E19:E24" si="0">E$3/E11/E$5*Q$4/5280*60</f>
        <v>14.276901509727072</v>
      </c>
      <c r="F19" s="2"/>
      <c r="G19" s="22">
        <f t="shared" ref="G19:G24" si="1">$E$3/G11/$E$5*Q$4/5280*60</f>
        <v>17.33623754752573</v>
      </c>
      <c r="H19" s="2"/>
      <c r="I19" s="22">
        <f t="shared" ref="I19:I24" si="2">$E$3/I11/$E$5*$Q$4/5280*60</f>
        <v>14.809260549072826</v>
      </c>
      <c r="J19" s="2"/>
      <c r="K19" s="22">
        <f t="shared" ref="K19:K24" si="3">$E$3/K11/$E$5*$Q$4/5280*60</f>
        <v>16.423803992392795</v>
      </c>
      <c r="L19" s="2"/>
      <c r="M19" s="22">
        <f t="shared" ref="M19:M24" si="4">$E$3/M11/$E$5*$Q$4/5280*60</f>
        <v>14.709534888809708</v>
      </c>
      <c r="N19" s="2"/>
      <c r="O19" s="22">
        <f t="shared" ref="M19:O24" si="5">$E$3/O11/$E$5*$Q$4/5280*60</f>
        <v>13.360036275157443</v>
      </c>
      <c r="P19" s="2"/>
      <c r="Q19" s="22">
        <f t="shared" ref="O19:Q24" si="6">$E$3/Q11/$E$5*$Q$4/5280*60</f>
        <v>15.222062236851862</v>
      </c>
      <c r="R19" s="3"/>
      <c r="U19" s="22">
        <f t="shared" ref="U19:U24" si="7">$E$3/U11/$E$5*$Q$4/5280*60</f>
        <v>16.423803992392795</v>
      </c>
      <c r="V19" s="2"/>
      <c r="W19" s="22">
        <f t="shared" ref="W19:Y24" si="8">$E$3/W11/$E$5*$Q$4/5280*60</f>
        <v>24.004021219651008</v>
      </c>
      <c r="X19" s="2"/>
      <c r="Y19" s="22">
        <f t="shared" si="8"/>
        <v>16.423803992392795</v>
      </c>
    </row>
    <row r="20" spans="2:25">
      <c r="B20" s="1"/>
      <c r="C20" s="7">
        <v>2</v>
      </c>
      <c r="D20" s="2"/>
      <c r="E20" s="23">
        <f t="shared" si="0"/>
        <v>26.967480629484463</v>
      </c>
      <c r="F20" s="2"/>
      <c r="G20" s="23">
        <f t="shared" si="1"/>
        <v>28.741656986687396</v>
      </c>
      <c r="H20" s="2"/>
      <c r="I20" s="23">
        <f t="shared" si="2"/>
        <v>22.519236401940638</v>
      </c>
      <c r="J20" s="2"/>
      <c r="K20" s="23">
        <f t="shared" si="3"/>
        <v>24.543437426834181</v>
      </c>
      <c r="L20" s="2"/>
      <c r="M20" s="23">
        <f t="shared" si="4"/>
        <v>21.104984840466106</v>
      </c>
      <c r="N20" s="2"/>
      <c r="O20" s="23">
        <f t="shared" si="5"/>
        <v>22.064302333214563</v>
      </c>
      <c r="P20" s="2"/>
      <c r="Q20" s="23">
        <f t="shared" si="6"/>
        <v>23.114983396700975</v>
      </c>
      <c r="R20" s="3"/>
      <c r="U20" s="23">
        <f t="shared" si="7"/>
        <v>24.543437426834181</v>
      </c>
      <c r="V20" s="2"/>
      <c r="W20" s="23">
        <f t="shared" si="8"/>
        <v>43.687318619764838</v>
      </c>
      <c r="X20" s="2"/>
      <c r="Y20" s="23">
        <f t="shared" si="8"/>
        <v>24.543437426834181</v>
      </c>
    </row>
    <row r="21" spans="2:25">
      <c r="B21" s="1"/>
      <c r="C21" s="7">
        <v>3</v>
      </c>
      <c r="D21" s="2"/>
      <c r="E21" s="23">
        <f t="shared" si="0"/>
        <v>43.687318619764838</v>
      </c>
      <c r="F21" s="2"/>
      <c r="G21" s="23">
        <f t="shared" si="1"/>
        <v>43.687318619764838</v>
      </c>
      <c r="H21" s="2"/>
      <c r="I21" s="23">
        <f t="shared" si="2"/>
        <v>32.602476581914054</v>
      </c>
      <c r="J21" s="2"/>
      <c r="K21" s="23">
        <f t="shared" si="3"/>
        <v>33.605629707511419</v>
      </c>
      <c r="L21" s="2"/>
      <c r="M21" s="23">
        <f t="shared" si="4"/>
        <v>30.55057246137401</v>
      </c>
      <c r="N21" s="2"/>
      <c r="O21" s="23">
        <f t="shared" si="5"/>
        <v>32.602476581914054</v>
      </c>
      <c r="P21" s="2"/>
      <c r="Q21" s="23">
        <f t="shared" si="6"/>
        <v>34.130717671691279</v>
      </c>
      <c r="R21" s="3"/>
      <c r="U21" s="23">
        <f t="shared" si="7"/>
        <v>33.605629707511419</v>
      </c>
      <c r="V21" s="2"/>
      <c r="W21" s="23">
        <f t="shared" si="8"/>
        <v>43.687318619764838</v>
      </c>
      <c r="X21" s="2"/>
      <c r="Y21" s="23">
        <f t="shared" si="8"/>
        <v>34.130717671691279</v>
      </c>
    </row>
    <row r="22" spans="2:25">
      <c r="B22" s="1"/>
      <c r="C22" s="7">
        <v>4</v>
      </c>
      <c r="D22" s="2"/>
      <c r="E22" s="23">
        <f t="shared" si="0"/>
        <v>62.410455171092629</v>
      </c>
      <c r="F22" s="2"/>
      <c r="G22" s="23">
        <f t="shared" si="1"/>
        <v>43.687318619764838</v>
      </c>
      <c r="H22" s="2"/>
      <c r="I22" s="23">
        <f t="shared" si="2"/>
        <v>43.687318619764838</v>
      </c>
      <c r="J22" s="2"/>
      <c r="K22" s="23">
        <f t="shared" si="3"/>
        <v>43.687318619764838</v>
      </c>
      <c r="L22" s="2"/>
      <c r="M22" s="23">
        <f t="shared" si="4"/>
        <v>43.687318619764838</v>
      </c>
      <c r="N22" s="2"/>
      <c r="O22" s="23">
        <f t="shared" si="5"/>
        <v>43.687318619764838</v>
      </c>
      <c r="P22" s="2"/>
      <c r="Q22" s="23">
        <f t="shared" si="6"/>
        <v>43.687318619764838</v>
      </c>
      <c r="R22" s="3"/>
      <c r="U22" s="23">
        <f t="shared" si="7"/>
        <v>43.687318619764838</v>
      </c>
      <c r="V22" s="2"/>
      <c r="W22" s="23">
        <f t="shared" si="8"/>
        <v>43.687318619764838</v>
      </c>
      <c r="X22" s="2"/>
      <c r="Y22" s="23">
        <f t="shared" si="8"/>
        <v>43.687318619764838</v>
      </c>
    </row>
    <row r="23" spans="2:25">
      <c r="B23" s="1"/>
      <c r="C23" s="7">
        <v>5</v>
      </c>
      <c r="D23" s="2"/>
      <c r="E23" s="23">
        <f t="shared" si="0"/>
        <v>62.410455171092629</v>
      </c>
      <c r="F23" s="2"/>
      <c r="G23" s="23">
        <f t="shared" si="1"/>
        <v>43.687318619764838</v>
      </c>
      <c r="H23" s="2"/>
      <c r="I23" s="23">
        <f t="shared" si="2"/>
        <v>69.344950190102921</v>
      </c>
      <c r="J23" s="2"/>
      <c r="K23" s="23">
        <f t="shared" si="3"/>
        <v>59.036917053736268</v>
      </c>
      <c r="L23" s="2"/>
      <c r="M23" s="23">
        <f t="shared" si="4"/>
        <v>52.008712642577187</v>
      </c>
      <c r="N23" s="2"/>
      <c r="O23" s="23">
        <f t="shared" si="5"/>
        <v>64.246056793771814</v>
      </c>
      <c r="P23" s="2"/>
      <c r="Q23" s="23">
        <f t="shared" si="6"/>
        <v>53.27721782898152</v>
      </c>
      <c r="R23" s="3"/>
      <c r="U23" s="23">
        <f t="shared" si="7"/>
        <v>54.609148274706044</v>
      </c>
      <c r="V23" s="2"/>
      <c r="W23" s="23">
        <f t="shared" si="8"/>
        <v>43.687318619764838</v>
      </c>
      <c r="X23" s="2"/>
      <c r="Y23" s="23">
        <f t="shared" si="8"/>
        <v>53.27721782898152</v>
      </c>
    </row>
    <row r="24" spans="2:25">
      <c r="B24" s="1"/>
      <c r="C24" s="7">
        <v>6</v>
      </c>
      <c r="D24" s="2"/>
      <c r="E24" s="24">
        <f t="shared" si="0"/>
        <v>62.410455171092629</v>
      </c>
      <c r="F24" s="2"/>
      <c r="G24" s="24">
        <f t="shared" si="1"/>
        <v>43.687318619764838</v>
      </c>
      <c r="H24" s="2"/>
      <c r="I24" s="24">
        <f t="shared" si="2"/>
        <v>69.344950190102921</v>
      </c>
      <c r="J24" s="2"/>
      <c r="K24" s="24">
        <f t="shared" si="3"/>
        <v>87.374637239529676</v>
      </c>
      <c r="L24" s="2"/>
      <c r="M24" s="24">
        <f t="shared" si="4"/>
        <v>76.644418631166388</v>
      </c>
      <c r="N24" s="2"/>
      <c r="O24" s="24">
        <f t="shared" si="5"/>
        <v>64.246056793771814</v>
      </c>
      <c r="P24" s="2"/>
      <c r="Q24" s="24">
        <f t="shared" si="6"/>
        <v>53.27721782898152</v>
      </c>
      <c r="R24" s="3"/>
      <c r="U24" s="24">
        <f t="shared" si="7"/>
        <v>69.344950190102921</v>
      </c>
      <c r="V24" s="2"/>
      <c r="W24" s="24">
        <f t="shared" si="8"/>
        <v>43.687318619764838</v>
      </c>
      <c r="X24" s="2"/>
      <c r="Y24" s="24">
        <f t="shared" si="8"/>
        <v>68.261435343382558</v>
      </c>
    </row>
    <row r="25" spans="2:25">
      <c r="B25" s="1"/>
      <c r="C25" s="7"/>
      <c r="D25" s="2"/>
      <c r="E25" s="26"/>
      <c r="F25" s="2"/>
      <c r="G25" s="26"/>
      <c r="H25" s="2"/>
      <c r="I25" s="26"/>
      <c r="J25" s="2"/>
      <c r="K25" s="26"/>
      <c r="L25" s="2"/>
      <c r="M25" s="26"/>
      <c r="N25" s="2"/>
      <c r="O25" s="26"/>
      <c r="P25" s="2"/>
      <c r="Q25" s="26"/>
      <c r="R25" s="3"/>
      <c r="U25" s="26"/>
      <c r="V25" s="2"/>
      <c r="W25" s="26"/>
      <c r="X25" s="2"/>
      <c r="Y25" s="26"/>
    </row>
    <row r="26" spans="2:25">
      <c r="B26" s="1"/>
      <c r="C26" s="2" t="s">
        <v>18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U26" s="2"/>
      <c r="V26" s="2"/>
      <c r="W26" s="2"/>
      <c r="X26" s="2"/>
      <c r="Y26" s="2"/>
    </row>
    <row r="27" spans="2:25">
      <c r="B27" s="1"/>
      <c r="C27" s="7">
        <v>1</v>
      </c>
      <c r="D27" s="2"/>
      <c r="E27" s="22">
        <f>E$4/E11/E$5*Q$4/5280*60</f>
        <v>35.692253774317678</v>
      </c>
      <c r="F27" s="2"/>
      <c r="G27" s="22">
        <f>$E$4/G11/$E$5*Q$4/5280*60</f>
        <v>43.340593868814324</v>
      </c>
      <c r="H27" s="2"/>
      <c r="I27" s="22">
        <f>$E$4/I11/$E$5*$Q$4/5280*60</f>
        <v>37.023151372682065</v>
      </c>
      <c r="J27" s="2"/>
      <c r="K27" s="22">
        <f>$E$4/K11/$E$5*$Q$4/5280*60</f>
        <v>41.059509980981986</v>
      </c>
      <c r="L27" s="2"/>
      <c r="M27" s="22">
        <f>$E$4/M11/$E$5*$Q$4/5280*60</f>
        <v>36.77383722202427</v>
      </c>
      <c r="N27" s="2"/>
      <c r="O27" s="22">
        <f>$E$4/O11/$E$5*$Q$4/5280*60</f>
        <v>33.400090687893609</v>
      </c>
      <c r="P27" s="2"/>
      <c r="Q27" s="22">
        <f>$E$4/Q11/$E$5*$Q$4/5280*60</f>
        <v>38.055155592129644</v>
      </c>
      <c r="R27" s="3"/>
      <c r="U27" s="22">
        <f>$E$4/U11/$E$5*$Q$4/5280*60</f>
        <v>41.059509980981986</v>
      </c>
      <c r="V27" s="2"/>
      <c r="W27" s="22">
        <f>$E$4/W11/$E$5*$Q$4/5280*60</f>
        <v>60.010053049127528</v>
      </c>
      <c r="X27" s="2"/>
      <c r="Y27" s="22">
        <f>$E$4/Y11/$E$5*$Q$4/5280*60</f>
        <v>41.059509980981986</v>
      </c>
    </row>
    <row r="28" spans="2:25">
      <c r="B28" s="1"/>
      <c r="C28" s="7">
        <v>2</v>
      </c>
      <c r="D28" s="2"/>
      <c r="E28" s="23">
        <f t="shared" ref="E28:E32" si="9">E$4/E12/E$5*Q$4/5280*60</f>
        <v>67.418701573711161</v>
      </c>
      <c r="F28" s="2"/>
      <c r="G28" s="23">
        <f t="shared" ref="G28:G32" si="10">$E$4/G12/$E$5*Q$4/5280*60</f>
        <v>71.854142466718486</v>
      </c>
      <c r="H28" s="2"/>
      <c r="I28" s="23">
        <f t="shared" ref="I28:I32" si="11">$E$4/I12/$E$5*$Q$4/5280*60</f>
        <v>56.298091004851607</v>
      </c>
      <c r="J28" s="2"/>
      <c r="K28" s="23">
        <f t="shared" ref="K28:K32" si="12">$E$4/K12/$E$5*$Q$4/5280*60</f>
        <v>61.358593567085443</v>
      </c>
      <c r="L28" s="2"/>
      <c r="M28" s="23">
        <f t="shared" ref="M28:M32" si="13">$E$4/M12/$E$5*$Q$4/5280*60</f>
        <v>52.762462101165262</v>
      </c>
      <c r="N28" s="2"/>
      <c r="O28" s="23">
        <f t="shared" ref="M28:O32" si="14">$E$4/O12/$E$5*$Q$4/5280*60</f>
        <v>55.160755833036411</v>
      </c>
      <c r="P28" s="2"/>
      <c r="Q28" s="23">
        <f t="shared" ref="O28:Q32" si="15">$E$4/Q12/$E$5*$Q$4/5280*60</f>
        <v>57.787458491752439</v>
      </c>
      <c r="R28" s="3"/>
      <c r="U28" s="23">
        <f t="shared" ref="U28:U32" si="16">$E$4/U12/$E$5*$Q$4/5280*60</f>
        <v>61.358593567085443</v>
      </c>
      <c r="V28" s="2"/>
      <c r="W28" s="23">
        <f t="shared" ref="W28:Y32" si="17">$E$4/W12/$E$5*$Q$4/5280*60</f>
        <v>109.21829654941209</v>
      </c>
      <c r="X28" s="2"/>
      <c r="Y28" s="23">
        <f t="shared" si="17"/>
        <v>61.358593567085443</v>
      </c>
    </row>
    <row r="29" spans="2:25">
      <c r="B29" s="1"/>
      <c r="C29" s="7">
        <v>3</v>
      </c>
      <c r="D29" s="2"/>
      <c r="E29" s="23">
        <f t="shared" si="9"/>
        <v>109.21829654941209</v>
      </c>
      <c r="F29" s="2"/>
      <c r="G29" s="23">
        <f t="shared" si="10"/>
        <v>109.21829654941209</v>
      </c>
      <c r="H29" s="2"/>
      <c r="I29" s="23">
        <f t="shared" si="11"/>
        <v>81.506191454785139</v>
      </c>
      <c r="J29" s="2"/>
      <c r="K29" s="23">
        <f t="shared" si="12"/>
        <v>84.014074268778515</v>
      </c>
      <c r="L29" s="2"/>
      <c r="M29" s="23">
        <f t="shared" si="13"/>
        <v>76.37643115343505</v>
      </c>
      <c r="N29" s="2"/>
      <c r="O29" s="23">
        <f t="shared" si="14"/>
        <v>81.506191454785139</v>
      </c>
      <c r="P29" s="2"/>
      <c r="Q29" s="23">
        <f t="shared" si="15"/>
        <v>85.326794179228202</v>
      </c>
      <c r="R29" s="3"/>
      <c r="U29" s="23">
        <f t="shared" si="16"/>
        <v>84.014074268778515</v>
      </c>
      <c r="V29" s="2"/>
      <c r="W29" s="23">
        <f t="shared" si="17"/>
        <v>109.21829654941209</v>
      </c>
      <c r="X29" s="2"/>
      <c r="Y29" s="23">
        <f t="shared" si="17"/>
        <v>85.326794179228202</v>
      </c>
    </row>
    <row r="30" spans="2:25">
      <c r="B30" s="1"/>
      <c r="C30" s="7">
        <v>4</v>
      </c>
      <c r="D30" s="2"/>
      <c r="E30" s="23">
        <f t="shared" si="9"/>
        <v>156.02613792773161</v>
      </c>
      <c r="F30" s="2"/>
      <c r="G30" s="23">
        <f t="shared" si="10"/>
        <v>109.21829654941209</v>
      </c>
      <c r="H30" s="2"/>
      <c r="I30" s="23">
        <f t="shared" si="11"/>
        <v>109.21829654941209</v>
      </c>
      <c r="J30" s="2"/>
      <c r="K30" s="23">
        <f t="shared" si="12"/>
        <v>109.21829654941209</v>
      </c>
      <c r="L30" s="2"/>
      <c r="M30" s="23">
        <f t="shared" si="13"/>
        <v>109.21829654941209</v>
      </c>
      <c r="N30" s="2"/>
      <c r="O30" s="23">
        <f t="shared" si="14"/>
        <v>109.21829654941209</v>
      </c>
      <c r="P30" s="2"/>
      <c r="Q30" s="23">
        <f t="shared" si="15"/>
        <v>109.21829654941209</v>
      </c>
      <c r="R30" s="3"/>
      <c r="U30" s="23">
        <f t="shared" si="16"/>
        <v>109.21829654941209</v>
      </c>
      <c r="V30" s="2"/>
      <c r="W30" s="23">
        <f t="shared" si="17"/>
        <v>109.21829654941209</v>
      </c>
      <c r="X30" s="2"/>
      <c r="Y30" s="23">
        <f t="shared" si="17"/>
        <v>109.21829654941209</v>
      </c>
    </row>
    <row r="31" spans="2:25">
      <c r="B31" s="1"/>
      <c r="C31" s="7">
        <v>5</v>
      </c>
      <c r="D31" s="2"/>
      <c r="E31" s="23">
        <f t="shared" si="9"/>
        <v>156.02613792773161</v>
      </c>
      <c r="F31" s="2"/>
      <c r="G31" s="23">
        <f t="shared" si="10"/>
        <v>109.21829654941209</v>
      </c>
      <c r="H31" s="2"/>
      <c r="I31" s="23">
        <f t="shared" si="11"/>
        <v>173.36237547525729</v>
      </c>
      <c r="J31" s="2"/>
      <c r="K31" s="23">
        <f t="shared" si="12"/>
        <v>147.59229263434068</v>
      </c>
      <c r="L31" s="2"/>
      <c r="M31" s="23">
        <f t="shared" si="13"/>
        <v>130.02178160644297</v>
      </c>
      <c r="N31" s="2"/>
      <c r="O31" s="23">
        <f t="shared" si="14"/>
        <v>160.61514198442956</v>
      </c>
      <c r="P31" s="2"/>
      <c r="Q31" s="23">
        <f t="shared" si="15"/>
        <v>133.1930445724538</v>
      </c>
      <c r="R31" s="3"/>
      <c r="U31" s="23">
        <f t="shared" si="16"/>
        <v>136.52287068676512</v>
      </c>
      <c r="V31" s="2"/>
      <c r="W31" s="23">
        <f t="shared" si="17"/>
        <v>109.21829654941209</v>
      </c>
      <c r="X31" s="2"/>
      <c r="Y31" s="23">
        <f t="shared" si="17"/>
        <v>133.1930445724538</v>
      </c>
    </row>
    <row r="32" spans="2:25">
      <c r="B32" s="1"/>
      <c r="C32" s="7">
        <v>6</v>
      </c>
      <c r="D32" s="2"/>
      <c r="E32" s="24">
        <f t="shared" si="9"/>
        <v>156.02613792773161</v>
      </c>
      <c r="F32" s="2"/>
      <c r="G32" s="24">
        <f t="shared" si="10"/>
        <v>109.21829654941209</v>
      </c>
      <c r="H32" s="2"/>
      <c r="I32" s="24">
        <f t="shared" si="11"/>
        <v>173.36237547525729</v>
      </c>
      <c r="J32" s="2"/>
      <c r="K32" s="24">
        <f t="shared" si="12"/>
        <v>218.43659309882418</v>
      </c>
      <c r="L32" s="2"/>
      <c r="M32" s="24">
        <f t="shared" si="13"/>
        <v>191.61104657791594</v>
      </c>
      <c r="N32" s="2"/>
      <c r="O32" s="24">
        <f t="shared" si="14"/>
        <v>160.61514198442956</v>
      </c>
      <c r="P32" s="2"/>
      <c r="Q32" s="24">
        <f t="shared" si="15"/>
        <v>133.1930445724538</v>
      </c>
      <c r="R32" s="3"/>
      <c r="U32" s="24">
        <f t="shared" si="16"/>
        <v>173.36237547525729</v>
      </c>
      <c r="V32" s="2"/>
      <c r="W32" s="24">
        <f t="shared" si="17"/>
        <v>109.21829654941209</v>
      </c>
      <c r="X32" s="2"/>
      <c r="Y32" s="24">
        <f t="shared" si="17"/>
        <v>170.6535883584564</v>
      </c>
    </row>
    <row r="33" spans="2:18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</row>
  </sheetData>
  <mergeCells count="10">
    <mergeCell ref="C10:D10"/>
    <mergeCell ref="G3:I3"/>
    <mergeCell ref="G4:I4"/>
    <mergeCell ref="G5:I5"/>
    <mergeCell ref="M3:O3"/>
    <mergeCell ref="M4:O4"/>
    <mergeCell ref="M5:O5"/>
    <mergeCell ref="C3:D3"/>
    <mergeCell ref="C5:D5"/>
    <mergeCell ref="C4:D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G Howard</cp:lastModifiedBy>
  <cp:lastPrinted>2009-04-26T06:01:55Z</cp:lastPrinted>
  <dcterms:created xsi:type="dcterms:W3CDTF">2008-12-13T22:44:32Z</dcterms:created>
  <dcterms:modified xsi:type="dcterms:W3CDTF">2010-05-28T08:05:15Z</dcterms:modified>
</cp:coreProperties>
</file>